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landkreisgoettingen.de\pegasus\Home\Prod\BrunsH\Desktop\"/>
    </mc:Choice>
  </mc:AlternateContent>
  <xr:revisionPtr revIDLastSave="0" documentId="8_{D49F9C59-59A8-4B35-AD39-1598285F63D4}" xr6:coauthVersionLast="36" xr6:coauthVersionMax="36" xr10:uidLastSave="{00000000-0000-0000-0000-000000000000}"/>
  <bookViews>
    <workbookView xWindow="0" yWindow="0" windowWidth="25200" windowHeight="11475" firstSheet="1" activeTab="1" xr2:uid="{00000000-000D-0000-FFFF-FFFF00000000}"/>
  </bookViews>
  <sheets>
    <sheet name="prosozial" sheetId="3" state="hidden" r:id="rId1"/>
    <sheet name="Kostenaufstellung" sheetId="2" r:id="rId2"/>
    <sheet name="tblGrundwerte" sheetId="1" r:id="rId3"/>
  </sheets>
  <externalReferences>
    <externalReference r:id="rId4"/>
  </externalReferences>
  <definedNames>
    <definedName name="KdU">tblGrundwerte!$C$10</definedName>
    <definedName name="RBS">tblGrundwerte!$B$3:$D$8</definedName>
    <definedName name="Stufen">tblGrundwerte!$B$3:$B$8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G16" i="2"/>
  <c r="F16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C3" i="2"/>
  <c r="B3" i="2"/>
  <c r="H38" i="2" l="1"/>
  <c r="H39" i="2"/>
  <c r="H40" i="2"/>
  <c r="H41" i="2"/>
  <c r="H42" i="2"/>
  <c r="H43" i="2"/>
  <c r="H44" i="2"/>
  <c r="H45" i="2"/>
  <c r="H46" i="2"/>
  <c r="H47" i="2"/>
  <c r="H48" i="2"/>
  <c r="H49" i="2"/>
  <c r="H18" i="2"/>
  <c r="H19" i="2"/>
  <c r="H20" i="2"/>
  <c r="H21" i="2"/>
  <c r="H22" i="2"/>
  <c r="H23" i="2"/>
  <c r="H24" i="2"/>
  <c r="H25" i="2"/>
  <c r="H26" i="2"/>
  <c r="H27" i="2"/>
  <c r="H28" i="2"/>
  <c r="H29" i="2"/>
  <c r="H37" i="2" l="1"/>
  <c r="H17" i="2"/>
  <c r="H16" i="2"/>
  <c r="H36" i="2" l="1"/>
  <c r="H50" i="2" s="1"/>
  <c r="H30" i="2"/>
  <c r="I40" i="2"/>
  <c r="I44" i="2"/>
  <c r="I48" i="2"/>
  <c r="I41" i="2"/>
  <c r="I45" i="2"/>
  <c r="I49" i="2"/>
  <c r="I37" i="2"/>
  <c r="E50" i="2"/>
  <c r="F50" i="2"/>
  <c r="I39" i="2"/>
  <c r="I43" i="2"/>
  <c r="I47" i="2"/>
  <c r="G50" i="2"/>
  <c r="I38" i="2"/>
  <c r="I42" i="2"/>
  <c r="I46" i="2"/>
  <c r="I36" i="2"/>
  <c r="F30" i="2"/>
  <c r="E30" i="2"/>
  <c r="G30" i="2"/>
  <c r="I28" i="2"/>
  <c r="I26" i="2"/>
  <c r="I24" i="2"/>
  <c r="I22" i="2"/>
  <c r="I18" i="2"/>
  <c r="I19" i="2"/>
  <c r="I29" i="2"/>
  <c r="I27" i="2"/>
  <c r="I25" i="2"/>
  <c r="I23" i="2"/>
  <c r="I21" i="2"/>
  <c r="I17" i="2"/>
  <c r="I50" i="2" l="1"/>
  <c r="I20" i="2"/>
  <c r="I16" i="2"/>
  <c r="I30" i="2" l="1"/>
</calcChain>
</file>

<file path=xl/sharedStrings.xml><?xml version="1.0" encoding="utf-8"?>
<sst xmlns="http://schemas.openxmlformats.org/spreadsheetml/2006/main" count="279" uniqueCount="196">
  <si>
    <t>RBS 1</t>
  </si>
  <si>
    <t>RBS 2</t>
  </si>
  <si>
    <t>RBS 3</t>
  </si>
  <si>
    <t>RBS 4</t>
  </si>
  <si>
    <t>RBS 5</t>
  </si>
  <si>
    <t>RBS 6</t>
  </si>
  <si>
    <t>Ernährung</t>
  </si>
  <si>
    <t>Energie</t>
  </si>
  <si>
    <t>KdU</t>
  </si>
  <si>
    <t>Name</t>
  </si>
  <si>
    <t>Summe</t>
  </si>
  <si>
    <t>Unterbringung</t>
  </si>
  <si>
    <t>Kosten</t>
  </si>
  <si>
    <t>Beginn</t>
  </si>
  <si>
    <t>Ende</t>
  </si>
  <si>
    <t>Regelbedarfs-
stufe</t>
  </si>
  <si>
    <t>gesamt:</t>
  </si>
  <si>
    <t>Leistungszeitraum AsylblG</t>
  </si>
  <si>
    <t>Leistungszeitraum SGB II/SGB XII</t>
  </si>
  <si>
    <t>Für (Fallname):</t>
  </si>
  <si>
    <t>Produktkonto Notunterkunft:</t>
  </si>
  <si>
    <t>Personenkonto Hilfeempfänger:</t>
  </si>
  <si>
    <t>von (Einzug)</t>
  </si>
  <si>
    <t>bis (Auszug)</t>
  </si>
  <si>
    <t>Regel-bedarfs-
stufe</t>
  </si>
  <si>
    <t>gesamter Nutzungszeitraum:</t>
  </si>
  <si>
    <t>Nutzungsgebühr fällig ab:</t>
  </si>
  <si>
    <t>Einzugsdatum (aber frühestens ab 01.03. bzw. 01.05.2023)</t>
  </si>
  <si>
    <t>ab 01.05.2023</t>
  </si>
  <si>
    <r>
      <t>Beginn</t>
    </r>
    <r>
      <rPr>
        <sz val="11"/>
        <color rgb="FFFF0000"/>
        <rFont val="Calibri"/>
        <family val="2"/>
        <scheme val="minor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</si>
  <si>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Datum Einzug in den Ausnahmefällen bzw. Rag des RKW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</si>
  <si>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Datum Auszug bzw. Tag vor RKW</t>
    </r>
  </si>
  <si>
    <r>
      <t>Ende</t>
    </r>
    <r>
      <rPr>
        <sz val="11"/>
        <color rgb="FFFF0000"/>
        <rFont val="Calibri"/>
        <family val="2"/>
        <scheme val="minor"/>
      </rPr>
      <t>*</t>
    </r>
  </si>
  <si>
    <t>bzw. Tag des RKW</t>
  </si>
  <si>
    <t>letzte_aenderung_am</t>
  </si>
  <si>
    <t>20.04.2023 11:56:48</t>
  </si>
  <si>
    <t>yyyy-mm-dd hh:nn</t>
  </si>
  <si>
    <t>ganztaegig</t>
  </si>
  <si>
    <t>Privat</t>
  </si>
  <si>
    <t>Alle lesen</t>
  </si>
  <si>
    <t>Kunde</t>
  </si>
  <si>
    <t>ZZZ-Tester Testi 1970-01-01</t>
  </si>
  <si>
    <t>Ap</t>
  </si>
  <si>
    <t xml:space="preserve"> </t>
  </si>
  <si>
    <t>Bemerkung</t>
  </si>
  <si>
    <t>keine Auswahl zur Kontaktform[ ] Präsenz    [ ] Telefon    [ ] nicht relevant_x000D__x000D_Gespräch mit Herrn Testi ZZZ-Tester_x000D__x000D_1.	Ausgangssituation erfassen / Ressourcen (Problemaspekte):_x000D__x000D_2.	Wille erkunden: _x000D_XXXXXXXXXXXXXXXXXXXXXXXXXXXXX_x000D__x000D_Folglich liegt die folgende Situation vor:_x000D_[  ] Situation 1_x000D_[  ] Situation 2_x000D_[  ] Situation 3_x000D_[  ] Situation 4_x000D__x000D_3.	Ziele/Meilensteine festlegen und überprüfen sowie zielbezogener Ressourcen-Check:_x000D__x000D_4.	Vereinbarungen zum weiteren Vorgehen treffen:_x000D__x000D_5.	Gemeinsame Auswertung:_x000D__x000D__x000D_Krebs_x000D_(Bearbeiter)</t>
  </si>
  <si>
    <t>Beteiligte</t>
  </si>
  <si>
    <t>Arbeitsbereich</t>
  </si>
  <si>
    <t>-</t>
  </si>
  <si>
    <t>Status</t>
  </si>
  <si>
    <t>erschienen / geführt</t>
  </si>
  <si>
    <t>Tln_fuer_GrpTermin_hinzufuegen</t>
  </si>
  <si>
    <t>Pinnecke, Christopher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</si>
  <si>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</si>
  <si>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</si>
  <si>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</si>
  <si>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</si>
  <si>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</si>
  <si>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20.04.2023 10:00:00</t>
  </si>
  <si>
    <t>yyyy-mm-dd</t>
  </si>
  <si>
    <t>bis</t>
  </si>
  <si>
    <t>20.04.2023 10:30:00</t>
  </si>
  <si>
    <t>Kurzbeschreibung</t>
  </si>
  <si>
    <t>Lebenssituation-</t>
  </si>
  <si>
    <t>RTF_Datei</t>
  </si>
  <si>
    <t>Termin_Person_komplett</t>
  </si>
  <si>
    <t>Herr Testi ZZZ-Tester</t>
  </si>
  <si>
    <t>T</t>
  </si>
  <si>
    <t>Termin_Person_Adresse</t>
  </si>
  <si>
    <t>Herrn_x000D_Testi ZZZ-Tester_x000D_Geismar_x000D_Reinhäuser Landstraße 5 App 33_x000D_37083 Göttingen_x000D_Herrn_x000D_Testi ZZZ-Tester_x000D_Geismar_x000D_DE007B99-6869-485E-8574-C62A25FBC400 5 App 33_x000D_37073 Göttingen_x000D_Herrn_x000D_Testi ZZZ-Tester_x000D_Geismar_x000D_Reinhäuser Landstraße 2 App 33_x000D_37083 Göttingen_x000D_Herrn_x000D_Testi ZZZ-Tester_x000D_Geismar_x000D_Maschmühlenweg 5 App 33_x000D_37083 Göttingen_x000D_Herrn_x000D_Testi ZZZ-Tester_x000D_Geismar_x000D_Maschmühlenweg 5 App 33_x000D_37073 Göttingen</t>
  </si>
  <si>
    <t>Termin_Person_TelNr</t>
  </si>
  <si>
    <t>0551-525-2111111</t>
  </si>
  <si>
    <t>Termin_Person_AzIntern</t>
  </si>
  <si>
    <t>Termin_Person_Ap</t>
  </si>
  <si>
    <t>Bearbeiter_Anrede</t>
  </si>
  <si>
    <t>Herr</t>
  </si>
  <si>
    <t>Bearbeiter_Vorname</t>
  </si>
  <si>
    <t>Christopher</t>
  </si>
  <si>
    <t>Bearbeiter_Name</t>
  </si>
  <si>
    <t>Pinnecke</t>
  </si>
  <si>
    <t>Bearbeiter_Zimmernummer</t>
  </si>
  <si>
    <t>Bearbeiter_TelefonNr</t>
  </si>
  <si>
    <t>0551/525-2815</t>
  </si>
  <si>
    <t>Bearbeiter_FaxNr</t>
  </si>
  <si>
    <t>0551/525-99</t>
  </si>
  <si>
    <t>Bearbeiter_Zustaendigkeit</t>
  </si>
  <si>
    <t>Admin</t>
  </si>
  <si>
    <t>Bearbeiter_Email</t>
  </si>
  <si>
    <t>pinnecke@landkreisgoettingen.de</t>
  </si>
  <si>
    <t>Bearbeiter_NameAusdruck</t>
  </si>
  <si>
    <t>Herr Pinnecke</t>
  </si>
  <si>
    <t>Bearbeiter_BriefUnterschrift</t>
  </si>
  <si>
    <t>Christopher Pinnecke</t>
  </si>
  <si>
    <t>Klienten_Anrede_(im_Dativ)</t>
  </si>
  <si>
    <t>Herrn</t>
  </si>
  <si>
    <t>heutiges_Datum</t>
  </si>
  <si>
    <t>24. April 2023</t>
  </si>
  <si>
    <t>Dmmj</t>
  </si>
  <si>
    <t>heutiges_Datum_in_Kurzform</t>
  </si>
  <si>
    <t>24.04.2023</t>
  </si>
  <si>
    <t>Dtmj</t>
  </si>
  <si>
    <t>Klienten_Kundennr._BA</t>
  </si>
  <si>
    <t>123B567890</t>
  </si>
  <si>
    <t>Klienten_Name</t>
  </si>
  <si>
    <t>ZZZ-Tester</t>
  </si>
  <si>
    <t>Klienten_Vorname</t>
  </si>
  <si>
    <t>Testi</t>
  </si>
  <si>
    <t>Klienten_Postleitzahl</t>
  </si>
  <si>
    <t>Klienten_Ort</t>
  </si>
  <si>
    <t>Göttingen</t>
  </si>
  <si>
    <t>Klienten_Geburtsdatum</t>
  </si>
  <si>
    <t>01.01.1970</t>
  </si>
  <si>
    <t>Klienten_Anrede</t>
  </si>
  <si>
    <t>Klienten_Strasse_+_Hausnummer</t>
  </si>
  <si>
    <t>DE007B99-6869-485E-8574-C62A25FBC400 5 App 33</t>
  </si>
  <si>
    <t>Klienten_AzExtern</t>
  </si>
  <si>
    <t>Klienten_SV_Nr</t>
  </si>
  <si>
    <t>Klienten_BGNummer</t>
  </si>
  <si>
    <t>Klienten_Geburtsname</t>
  </si>
  <si>
    <t>Klienten_Geburtsort</t>
  </si>
  <si>
    <t>Datum</t>
  </si>
  <si>
    <t>Klienten_Email</t>
  </si>
  <si>
    <t>Klienten_Telefon</t>
  </si>
  <si>
    <t>Klienten_Zust_Bearb_Adr1</t>
  </si>
  <si>
    <t>Landkreis Göttingen</t>
  </si>
  <si>
    <t>Klienten_Zust_Bearb_Adr2</t>
  </si>
  <si>
    <t>Innere Dienste</t>
  </si>
  <si>
    <t>Klienten_Zust_Bearb_Adr3</t>
  </si>
  <si>
    <t>Frau Müller</t>
  </si>
  <si>
    <t>Klienten_Zust_Bearb_Adr4</t>
  </si>
  <si>
    <t>Reinhäuser Landstr. 4</t>
  </si>
  <si>
    <t>Klienten_Zust_Bearb_Adr5</t>
  </si>
  <si>
    <t>37083 Göttingen</t>
  </si>
  <si>
    <t>KlientenZustBearbeiter_Anrede</t>
  </si>
  <si>
    <t>Frau</t>
  </si>
  <si>
    <t>KlientenZustBearbeiter_AnredeDativ</t>
  </si>
  <si>
    <t>KlientenZustBearbeiter_Name</t>
  </si>
  <si>
    <t>Müller</t>
  </si>
  <si>
    <t>KlientenZustBearbeiter_Tel</t>
  </si>
  <si>
    <t>0551/525-2662</t>
  </si>
  <si>
    <t>KlientenZustBearbeiter_Zimmer</t>
  </si>
  <si>
    <t>KlientenZustBearbeiter_Mail</t>
  </si>
  <si>
    <t>mueller.hel@landkreisgoettingen.de</t>
  </si>
  <si>
    <t>KlientenSteuerID</t>
  </si>
  <si>
    <t>Klienten_Staatsangehoerigkeit</t>
  </si>
  <si>
    <t>Ukraine</t>
  </si>
  <si>
    <t>Klienten_Geburtsland</t>
  </si>
  <si>
    <t>Anschrift_FD_LKG</t>
  </si>
  <si>
    <t>Fachbereich Soziales_x000D_Jobcenter Göttingen_x000D_- 56.5 -_x000D__x000D_Carl-Zeiss-Str.5_x000D_37081 Göttingen</t>
  </si>
  <si>
    <t>FACHDIENST-Email_STADT_GOe</t>
  </si>
  <si>
    <t>KlientenZustBearbeiter_Fax</t>
  </si>
  <si>
    <t>0551/525-62662</t>
  </si>
  <si>
    <t>Klienten_Grad_der_Behinderung</t>
  </si>
  <si>
    <t xml:space="preserve"> %</t>
  </si>
  <si>
    <t>Klienten_Familienstand</t>
  </si>
  <si>
    <t>NuOptAnrede</t>
  </si>
  <si>
    <t>NuOptEmail</t>
  </si>
  <si>
    <t>NuOptFax</t>
  </si>
  <si>
    <t>NuOptFon</t>
  </si>
  <si>
    <t>NuOptZiNr</t>
  </si>
  <si>
    <t>NuOptVorname</t>
  </si>
  <si>
    <t>Helena</t>
  </si>
  <si>
    <t>NuOptName</t>
  </si>
  <si>
    <t>NuOptPZ1</t>
  </si>
  <si>
    <t>NuOptPZ2</t>
  </si>
  <si>
    <t>Fachbereich Jobcenter, FD 56.3</t>
  </si>
  <si>
    <t>NuOptPZ3</t>
  </si>
  <si>
    <t>NuOptPZ4</t>
  </si>
  <si>
    <t>Gipsmühlenweg 2-4</t>
  </si>
  <si>
    <t>NuOptPZ5</t>
  </si>
  <si>
    <t>37520 Osterode am Harz</t>
  </si>
  <si>
    <t>Anrede_tPePZ1</t>
  </si>
  <si>
    <t>die</t>
  </si>
  <si>
    <t>NuOptOrt</t>
  </si>
  <si>
    <t>Termin_Person_bei_Adresse_bei</t>
  </si>
  <si>
    <t>ZustBearbStandort</t>
  </si>
  <si>
    <t>56LKGÖ</t>
  </si>
  <si>
    <t>BearbeiterAnredeDativ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</si>
  <si>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</si>
  <si>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</si>
  <si>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</si>
  <si>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</si>
  <si>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</si>
  <si>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Reinhäuser Landstraße 4</t>
  </si>
  <si>
    <t>NuOptPZ5-Lkzentral-Stadt</t>
  </si>
  <si>
    <t>PartnerVerz_Selected</t>
  </si>
  <si>
    <t>Osterode 313200 - 3482620</t>
  </si>
  <si>
    <t xml:space="preserve">Ernährung und Haushaltsenergie
</t>
  </si>
  <si>
    <t xml:space="preserve">KdU, Ernährung und Haushaltsenergie
</t>
  </si>
  <si>
    <t>* entsprechend § 68 SGB II / § 142 SGB XII</t>
  </si>
  <si>
    <r>
      <t>Ernährung und Haushaltsenergie</t>
    </r>
    <r>
      <rPr>
        <sz val="11"/>
        <color theme="9" tint="-0.249977111117893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</t>
    </r>
  </si>
  <si>
    <r>
      <t>KdU, Ernährung und Haushaltsenergie</t>
    </r>
    <r>
      <rPr>
        <sz val="11"/>
        <color theme="9" tint="-0.249977111117893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</t>
    </r>
  </si>
  <si>
    <r>
      <t>Ernährung</t>
    </r>
    <r>
      <rPr>
        <sz val="11"/>
        <color theme="8"/>
        <rFont val="Calibri"/>
        <family val="2"/>
        <scheme val="minor"/>
      </rPr>
      <t>*</t>
    </r>
  </si>
  <si>
    <r>
      <t>Energie</t>
    </r>
    <r>
      <rPr>
        <sz val="11"/>
        <color theme="8"/>
        <rFont val="Calibri"/>
        <family val="2"/>
        <scheme val="minor"/>
      </rPr>
      <t>*</t>
    </r>
  </si>
  <si>
    <t>* Einzelbeträge wurden auf Euro-Beträge ohne Centangaben gerundet</t>
  </si>
  <si>
    <t>Kostenaufstellung ab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</si>
</sst>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14" fontId="0" fillId="0" borderId="9" xfId="0" applyNumberFormat="1" applyBorder="1"/>
    <xf numFmtId="14" fontId="0" fillId="0" borderId="10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9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164" fontId="0" fillId="0" borderId="5" xfId="0" applyNumberFormat="1" applyBorder="1"/>
    <xf numFmtId="164" fontId="1" fillId="0" borderId="0" xfId="0" applyNumberFormat="1" applyFont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0" fillId="0" borderId="10" xfId="0" applyNumberFormat="1" applyFill="1" applyBorder="1"/>
    <xf numFmtId="164" fontId="1" fillId="0" borderId="0" xfId="0" applyNumberFormat="1" applyFont="1" applyFill="1"/>
    <xf numFmtId="0" fontId="0" fillId="0" borderId="0" xfId="0" applyAlignment="1"/>
    <xf numFmtId="0" fontId="0" fillId="0" borderId="13" xfId="0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0" xfId="0" applyBorder="1"/>
    <xf numFmtId="0" fontId="0" fillId="0" borderId="2" xfId="0" applyBorder="1" applyAlignment="1">
      <alignment horizontal="center" vertical="top" wrapText="1"/>
    </xf>
    <xf numFmtId="0" fontId="0" fillId="0" borderId="7" xfId="0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 applyAlignment="1"/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/>
    <xf numFmtId="14" fontId="0" fillId="0" borderId="0" xfId="0" applyNumberFormat="1" applyBorder="1"/>
    <xf numFmtId="164" fontId="0" fillId="0" borderId="9" xfId="0" applyNumberFormat="1" applyFill="1" applyBorder="1"/>
    <xf numFmtId="0" fontId="0" fillId="2" borderId="0" xfId="0" applyFill="1"/>
    <xf numFmtId="0" fontId="1" fillId="2" borderId="0" xfId="0" applyFont="1" applyFill="1"/>
    <xf numFmtId="0" fontId="0" fillId="0" borderId="0" xfId="0" applyNumberFormat="1"/>
    <xf numFmtId="0" fontId="0" fillId="0" borderId="0" xfId="0" quotePrefix="1" applyNumberForma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rlagen\prg2000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prg2000"/>
    </sheetNames>
    <definedNames>
      <definedName name="DataGetValue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3D5E-3B25-4F82-9E0F-69306065E69B}">
  <dimension ref="A1:C93"/>
  <sheetViews>
    <sheetView workbookViewId="0"/>
  </sheetViews>
  <sheetFormatPr baseColWidth="10" defaultRowHeight="15" x14ac:dyDescent="0.25"/>
  <cols>
    <col min="1" max="1" width="52.28515625" style="38" bestFit="1" customWidth="1"/>
    <col min="2" max="2" width="120.7109375" style="38" customWidth="1"/>
    <col min="3" max="3" width="17.85546875" style="38" bestFit="1" customWidth="1"/>
    <col min="4" max="16384" width="11.42578125" style="38"/>
  </cols>
  <sheetData>
    <row r="1" spans="1:3" x14ac:dyDescent="0.25">
      <c r="A1" s="38" t="s">
        <v>57</v>
      </c>
      <c r="B1" s="38" t="s">
        <v>58</v>
      </c>
      <c r="C1" s="38" t="s">
        <v>59</v>
      </c>
    </row>
    <row r="2" spans="1:3" x14ac:dyDescent="0.25">
      <c r="A2" s="38" t="s">
        <v>53</v>
      </c>
      <c r="B2" s="38" t="s">
        <v>43</v>
      </c>
      <c r="C2" s="38" t="s">
        <v>54</v>
      </c>
    </row>
    <row r="3" spans="1:3" x14ac:dyDescent="0.25">
      <c r="A3" s="38" t="s">
        <v>171</v>
      </c>
      <c r="B3" s="38" t="s">
        <v>172</v>
      </c>
      <c r="C3" s="38" t="s">
        <v>67</v>
      </c>
    </row>
    <row r="4" spans="1:3" x14ac:dyDescent="0.25">
      <c r="A4" s="38" t="s">
        <v>147</v>
      </c>
      <c r="B4" s="38" t="s">
        <v>148</v>
      </c>
    </row>
    <row r="5" spans="1:3" x14ac:dyDescent="0.25">
      <c r="A5" s="38" t="s">
        <v>42</v>
      </c>
      <c r="B5" s="38" t="s">
        <v>43</v>
      </c>
    </row>
    <row r="6" spans="1:3" x14ac:dyDescent="0.25">
      <c r="A6" s="38" t="s">
        <v>47</v>
      </c>
      <c r="B6" s="39" t="s">
        <v>48</v>
      </c>
    </row>
    <row r="7" spans="1:3" x14ac:dyDescent="0.25">
      <c r="A7" s="38" t="s">
        <v>74</v>
      </c>
      <c r="B7" s="38" t="s">
        <v>75</v>
      </c>
      <c r="C7" s="38" t="s">
        <v>67</v>
      </c>
    </row>
    <row r="8" spans="1:3" x14ac:dyDescent="0.25">
      <c r="A8" s="38" t="s">
        <v>91</v>
      </c>
      <c r="B8" s="38" t="s">
        <v>92</v>
      </c>
      <c r="C8" s="38" t="s">
        <v>67</v>
      </c>
    </row>
    <row r="9" spans="1:3" x14ac:dyDescent="0.25">
      <c r="A9" s="38" t="s">
        <v>87</v>
      </c>
      <c r="B9" s="38" t="s">
        <v>88</v>
      </c>
      <c r="C9" s="38" t="s">
        <v>67</v>
      </c>
    </row>
    <row r="10" spans="1:3" x14ac:dyDescent="0.25">
      <c r="A10" s="38" t="s">
        <v>83</v>
      </c>
      <c r="B10" s="38" t="s">
        <v>84</v>
      </c>
      <c r="C10" s="38" t="s">
        <v>67</v>
      </c>
    </row>
    <row r="11" spans="1:3" x14ac:dyDescent="0.25">
      <c r="A11" s="38" t="s">
        <v>78</v>
      </c>
      <c r="B11" s="38" t="s">
        <v>79</v>
      </c>
      <c r="C11" s="38" t="s">
        <v>67</v>
      </c>
    </row>
    <row r="12" spans="1:3" x14ac:dyDescent="0.25">
      <c r="A12" s="38" t="s">
        <v>89</v>
      </c>
      <c r="B12" s="38" t="s">
        <v>90</v>
      </c>
      <c r="C12" s="38" t="s">
        <v>67</v>
      </c>
    </row>
    <row r="13" spans="1:3" x14ac:dyDescent="0.25">
      <c r="A13" s="38" t="s">
        <v>81</v>
      </c>
      <c r="B13" s="38" t="s">
        <v>82</v>
      </c>
      <c r="C13" s="38" t="s">
        <v>67</v>
      </c>
    </row>
    <row r="14" spans="1:3" x14ac:dyDescent="0.25">
      <c r="A14" s="38" t="s">
        <v>76</v>
      </c>
      <c r="B14" s="38" t="s">
        <v>77</v>
      </c>
      <c r="C14" s="38" t="s">
        <v>67</v>
      </c>
    </row>
    <row r="15" spans="1:3" x14ac:dyDescent="0.25">
      <c r="A15" s="38" t="s">
        <v>80</v>
      </c>
      <c r="B15" s="38">
        <v>2603</v>
      </c>
      <c r="C15" s="38" t="s">
        <v>67</v>
      </c>
    </row>
    <row r="16" spans="1:3" x14ac:dyDescent="0.25">
      <c r="A16" s="38" t="s">
        <v>85</v>
      </c>
      <c r="B16" s="38" t="s">
        <v>86</v>
      </c>
      <c r="C16" s="38" t="s">
        <v>67</v>
      </c>
    </row>
    <row r="17" spans="1:3" x14ac:dyDescent="0.25">
      <c r="A17" s="38" t="s">
        <v>177</v>
      </c>
      <c r="B17" s="38" t="s">
        <v>94</v>
      </c>
      <c r="C17" s="38" t="s">
        <v>67</v>
      </c>
    </row>
    <row r="18" spans="1:3" x14ac:dyDescent="0.25">
      <c r="A18" s="38" t="s">
        <v>44</v>
      </c>
      <c r="B18" s="38" t="s">
        <v>45</v>
      </c>
    </row>
    <row r="19" spans="1:3" x14ac:dyDescent="0.25">
      <c r="A19" s="38" t="s">
        <v>46</v>
      </c>
      <c r="B19" s="38" t="s">
        <v>43</v>
      </c>
    </row>
    <row r="20" spans="1:3" x14ac:dyDescent="0.25">
      <c r="A20" s="38" t="s">
        <v>60</v>
      </c>
      <c r="B20" s="38" t="s">
        <v>61</v>
      </c>
      <c r="C20" s="38" t="s">
        <v>59</v>
      </c>
    </row>
    <row r="21" spans="1:3" x14ac:dyDescent="0.25">
      <c r="A21" s="38" t="s">
        <v>120</v>
      </c>
      <c r="C21" s="38" t="s">
        <v>100</v>
      </c>
    </row>
    <row r="22" spans="1:3" x14ac:dyDescent="0.25">
      <c r="A22" s="38" t="s">
        <v>55</v>
      </c>
      <c r="B22" s="38" t="s">
        <v>43</v>
      </c>
    </row>
    <row r="23" spans="1:3" x14ac:dyDescent="0.25">
      <c r="A23" s="38" t="s">
        <v>149</v>
      </c>
    </row>
    <row r="24" spans="1:3" x14ac:dyDescent="0.25">
      <c r="A24" s="38" t="s">
        <v>37</v>
      </c>
      <c r="B24" s="38">
        <v>0</v>
      </c>
    </row>
    <row r="25" spans="1:3" x14ac:dyDescent="0.25">
      <c r="A25" s="38" t="s">
        <v>95</v>
      </c>
      <c r="B25" s="38" t="s">
        <v>96</v>
      </c>
      <c r="C25" s="38" t="s">
        <v>97</v>
      </c>
    </row>
    <row r="26" spans="1:3" x14ac:dyDescent="0.25">
      <c r="A26" s="38" t="s">
        <v>98</v>
      </c>
      <c r="B26" s="38" t="s">
        <v>99</v>
      </c>
      <c r="C26" s="38" t="s">
        <v>100</v>
      </c>
    </row>
    <row r="27" spans="1:3" x14ac:dyDescent="0.25">
      <c r="A27" s="38" t="s">
        <v>112</v>
      </c>
      <c r="B27" s="38" t="s">
        <v>75</v>
      </c>
      <c r="C27" s="38" t="s">
        <v>67</v>
      </c>
    </row>
    <row r="28" spans="1:3" x14ac:dyDescent="0.25">
      <c r="A28" s="38" t="s">
        <v>93</v>
      </c>
      <c r="B28" s="38" t="s">
        <v>94</v>
      </c>
      <c r="C28" s="38" t="s">
        <v>67</v>
      </c>
    </row>
    <row r="29" spans="1:3" x14ac:dyDescent="0.25">
      <c r="A29" s="38" t="s">
        <v>115</v>
      </c>
      <c r="B29" s="38">
        <v>7999999</v>
      </c>
      <c r="C29" s="38" t="s">
        <v>67</v>
      </c>
    </row>
    <row r="30" spans="1:3" x14ac:dyDescent="0.25">
      <c r="A30" s="38" t="s">
        <v>117</v>
      </c>
    </row>
    <row r="31" spans="1:3" x14ac:dyDescent="0.25">
      <c r="A31" s="38" t="s">
        <v>121</v>
      </c>
      <c r="C31" s="38" t="s">
        <v>67</v>
      </c>
    </row>
    <row r="32" spans="1:3" x14ac:dyDescent="0.25">
      <c r="A32" s="38" t="s">
        <v>154</v>
      </c>
      <c r="C32" s="38" t="s">
        <v>67</v>
      </c>
    </row>
    <row r="33" spans="1:3" x14ac:dyDescent="0.25">
      <c r="A33" s="38" t="s">
        <v>110</v>
      </c>
      <c r="B33" s="38" t="s">
        <v>111</v>
      </c>
      <c r="C33" s="38" t="s">
        <v>100</v>
      </c>
    </row>
    <row r="34" spans="1:3" x14ac:dyDescent="0.25">
      <c r="A34" s="38" t="s">
        <v>146</v>
      </c>
    </row>
    <row r="35" spans="1:3" x14ac:dyDescent="0.25">
      <c r="A35" s="38" t="s">
        <v>118</v>
      </c>
      <c r="C35" s="38" t="s">
        <v>67</v>
      </c>
    </row>
    <row r="36" spans="1:3" x14ac:dyDescent="0.25">
      <c r="A36" s="38" t="s">
        <v>119</v>
      </c>
      <c r="C36" s="38" t="s">
        <v>67</v>
      </c>
    </row>
    <row r="37" spans="1:3" x14ac:dyDescent="0.25">
      <c r="A37" s="38" t="s">
        <v>152</v>
      </c>
      <c r="B37" s="38" t="s">
        <v>153</v>
      </c>
    </row>
    <row r="38" spans="1:3" x14ac:dyDescent="0.25">
      <c r="A38" s="38" t="s">
        <v>101</v>
      </c>
      <c r="B38" s="38" t="s">
        <v>102</v>
      </c>
      <c r="C38" s="38" t="s">
        <v>67</v>
      </c>
    </row>
    <row r="39" spans="1:3" x14ac:dyDescent="0.25">
      <c r="A39" s="38" t="s">
        <v>103</v>
      </c>
      <c r="B39" s="38" t="s">
        <v>104</v>
      </c>
      <c r="C39" s="38" t="s">
        <v>67</v>
      </c>
    </row>
    <row r="40" spans="1:3" x14ac:dyDescent="0.25">
      <c r="A40" s="38" t="s">
        <v>108</v>
      </c>
      <c r="B40" s="38" t="s">
        <v>109</v>
      </c>
      <c r="C40" s="38" t="s">
        <v>67</v>
      </c>
    </row>
    <row r="41" spans="1:3" x14ac:dyDescent="0.25">
      <c r="A41" s="38" t="s">
        <v>107</v>
      </c>
      <c r="B41" s="38">
        <v>37073</v>
      </c>
      <c r="C41" s="38" t="s">
        <v>67</v>
      </c>
    </row>
    <row r="42" spans="1:3" x14ac:dyDescent="0.25">
      <c r="A42" s="38" t="s">
        <v>144</v>
      </c>
      <c r="B42" s="38" t="s">
        <v>145</v>
      </c>
      <c r="C42" s="38" t="s">
        <v>67</v>
      </c>
    </row>
    <row r="43" spans="1:3" x14ac:dyDescent="0.25">
      <c r="A43" s="38" t="s">
        <v>113</v>
      </c>
      <c r="B43" s="38" t="s">
        <v>114</v>
      </c>
      <c r="C43" s="38" t="s">
        <v>67</v>
      </c>
    </row>
    <row r="44" spans="1:3" x14ac:dyDescent="0.25">
      <c r="A44" s="38" t="s">
        <v>116</v>
      </c>
      <c r="C44" s="38" t="s">
        <v>67</v>
      </c>
    </row>
    <row r="45" spans="1:3" x14ac:dyDescent="0.25">
      <c r="A45" s="38" t="s">
        <v>122</v>
      </c>
      <c r="B45" s="38" t="s">
        <v>71</v>
      </c>
      <c r="C45" s="38" t="s">
        <v>67</v>
      </c>
    </row>
    <row r="46" spans="1:3" x14ac:dyDescent="0.25">
      <c r="A46" s="38" t="s">
        <v>105</v>
      </c>
      <c r="B46" s="38" t="s">
        <v>106</v>
      </c>
      <c r="C46" s="38" t="s">
        <v>67</v>
      </c>
    </row>
    <row r="47" spans="1:3" x14ac:dyDescent="0.25">
      <c r="A47" s="38" t="s">
        <v>123</v>
      </c>
      <c r="B47" s="38" t="s">
        <v>124</v>
      </c>
      <c r="C47" s="38" t="s">
        <v>67</v>
      </c>
    </row>
    <row r="48" spans="1:3" x14ac:dyDescent="0.25">
      <c r="A48" s="38" t="s">
        <v>125</v>
      </c>
      <c r="B48" s="38" t="s">
        <v>126</v>
      </c>
      <c r="C48" s="38" t="s">
        <v>67</v>
      </c>
    </row>
    <row r="49" spans="1:3" x14ac:dyDescent="0.25">
      <c r="A49" s="38" t="s">
        <v>127</v>
      </c>
      <c r="B49" s="38" t="s">
        <v>128</v>
      </c>
      <c r="C49" s="38" t="s">
        <v>67</v>
      </c>
    </row>
    <row r="50" spans="1:3" x14ac:dyDescent="0.25">
      <c r="A50" s="38" t="s">
        <v>129</v>
      </c>
      <c r="B50" s="38" t="s">
        <v>130</v>
      </c>
      <c r="C50" s="38" t="s">
        <v>67</v>
      </c>
    </row>
    <row r="51" spans="1:3" x14ac:dyDescent="0.25">
      <c r="A51" s="38" t="s">
        <v>131</v>
      </c>
      <c r="B51" s="38" t="s">
        <v>132</v>
      </c>
      <c r="C51" s="38" t="s">
        <v>67</v>
      </c>
    </row>
    <row r="52" spans="1:3" x14ac:dyDescent="0.25">
      <c r="A52" s="38" t="s">
        <v>143</v>
      </c>
      <c r="C52" s="38" t="s">
        <v>67</v>
      </c>
    </row>
    <row r="53" spans="1:3" x14ac:dyDescent="0.25">
      <c r="A53" s="38" t="s">
        <v>133</v>
      </c>
      <c r="B53" s="38" t="s">
        <v>134</v>
      </c>
    </row>
    <row r="54" spans="1:3" x14ac:dyDescent="0.25">
      <c r="A54" s="38" t="s">
        <v>135</v>
      </c>
      <c r="B54" s="38" t="s">
        <v>134</v>
      </c>
    </row>
    <row r="55" spans="1:3" x14ac:dyDescent="0.25">
      <c r="A55" s="38" t="s">
        <v>150</v>
      </c>
      <c r="B55" s="38" t="s">
        <v>151</v>
      </c>
    </row>
    <row r="56" spans="1:3" x14ac:dyDescent="0.25">
      <c r="A56" s="38" t="s">
        <v>141</v>
      </c>
      <c r="B56" s="38" t="s">
        <v>142</v>
      </c>
    </row>
    <row r="57" spans="1:3" x14ac:dyDescent="0.25">
      <c r="A57" s="38" t="s">
        <v>136</v>
      </c>
      <c r="B57" s="38" t="s">
        <v>137</v>
      </c>
    </row>
    <row r="58" spans="1:3" x14ac:dyDescent="0.25">
      <c r="A58" s="38" t="s">
        <v>138</v>
      </c>
      <c r="B58" s="38" t="s">
        <v>139</v>
      </c>
    </row>
    <row r="59" spans="1:3" x14ac:dyDescent="0.25">
      <c r="A59" s="38" t="s">
        <v>140</v>
      </c>
      <c r="B59" s="38">
        <v>2514</v>
      </c>
    </row>
    <row r="60" spans="1:3" x14ac:dyDescent="0.25">
      <c r="A60" s="38" t="s">
        <v>40</v>
      </c>
      <c r="B60" s="38" t="s">
        <v>41</v>
      </c>
    </row>
    <row r="61" spans="1:3" x14ac:dyDescent="0.25">
      <c r="A61" s="38" t="s">
        <v>62</v>
      </c>
      <c r="B61" s="38" t="s">
        <v>63</v>
      </c>
    </row>
    <row r="62" spans="1:3" x14ac:dyDescent="0.25">
      <c r="A62" s="38" t="s">
        <v>34</v>
      </c>
      <c r="B62" s="38" t="s">
        <v>35</v>
      </c>
      <c r="C62" s="38" t="s">
        <v>36</v>
      </c>
    </row>
    <row r="63" spans="1:3" x14ac:dyDescent="0.25">
      <c r="A63" s="38" t="s">
        <v>155</v>
      </c>
      <c r="B63" s="38" t="s">
        <v>134</v>
      </c>
      <c r="C63" s="38" t="s">
        <v>67</v>
      </c>
    </row>
    <row r="64" spans="1:3" x14ac:dyDescent="0.25">
      <c r="A64" s="38" t="s">
        <v>156</v>
      </c>
      <c r="B64" s="38" t="s">
        <v>142</v>
      </c>
      <c r="C64" s="38" t="s">
        <v>67</v>
      </c>
    </row>
    <row r="65" spans="1:3" x14ac:dyDescent="0.25">
      <c r="A65" s="38" t="s">
        <v>157</v>
      </c>
      <c r="B65" s="38" t="s">
        <v>151</v>
      </c>
      <c r="C65" s="38" t="s">
        <v>67</v>
      </c>
    </row>
    <row r="66" spans="1:3" x14ac:dyDescent="0.25">
      <c r="A66" s="38" t="s">
        <v>158</v>
      </c>
      <c r="B66" s="38" t="s">
        <v>139</v>
      </c>
      <c r="C66" s="38" t="s">
        <v>67</v>
      </c>
    </row>
    <row r="67" spans="1:3" x14ac:dyDescent="0.25">
      <c r="A67" s="38" t="s">
        <v>162</v>
      </c>
      <c r="B67" s="38" t="s">
        <v>137</v>
      </c>
      <c r="C67" s="38" t="s">
        <v>67</v>
      </c>
    </row>
    <row r="68" spans="1:3" x14ac:dyDescent="0.25">
      <c r="A68" s="38" t="s">
        <v>173</v>
      </c>
      <c r="B68" s="38" t="s">
        <v>109</v>
      </c>
      <c r="C68" s="38" t="s">
        <v>67</v>
      </c>
    </row>
    <row r="69" spans="1:3" x14ac:dyDescent="0.25">
      <c r="A69" s="38" t="s">
        <v>163</v>
      </c>
      <c r="B69" s="38" t="s">
        <v>124</v>
      </c>
      <c r="C69" s="38" t="s">
        <v>67</v>
      </c>
    </row>
    <row r="70" spans="1:3" x14ac:dyDescent="0.25">
      <c r="A70" s="38" t="s">
        <v>178</v>
      </c>
      <c r="B70" s="38" t="s">
        <v>124</v>
      </c>
    </row>
    <row r="71" spans="1:3" x14ac:dyDescent="0.25">
      <c r="A71" s="38" t="s">
        <v>164</v>
      </c>
      <c r="B71" s="38" t="s">
        <v>165</v>
      </c>
      <c r="C71" s="38" t="s">
        <v>67</v>
      </c>
    </row>
    <row r="72" spans="1:3" x14ac:dyDescent="0.25">
      <c r="A72" s="38" t="s">
        <v>179</v>
      </c>
      <c r="B72" s="38" t="s">
        <v>180</v>
      </c>
    </row>
    <row r="73" spans="1:3" x14ac:dyDescent="0.25">
      <c r="A73" s="38" t="s">
        <v>166</v>
      </c>
      <c r="B73" s="38" t="s">
        <v>90</v>
      </c>
      <c r="C73" s="38" t="s">
        <v>67</v>
      </c>
    </row>
    <row r="74" spans="1:3" x14ac:dyDescent="0.25">
      <c r="A74" s="38" t="s">
        <v>181</v>
      </c>
      <c r="B74" s="38" t="s">
        <v>90</v>
      </c>
    </row>
    <row r="75" spans="1:3" x14ac:dyDescent="0.25">
      <c r="A75" s="38" t="s">
        <v>167</v>
      </c>
      <c r="B75" s="38" t="s">
        <v>168</v>
      </c>
      <c r="C75" s="38" t="s">
        <v>67</v>
      </c>
    </row>
    <row r="76" spans="1:3" x14ac:dyDescent="0.25">
      <c r="A76" s="38" t="s">
        <v>182</v>
      </c>
      <c r="B76" s="38" t="s">
        <v>183</v>
      </c>
    </row>
    <row r="77" spans="1:3" x14ac:dyDescent="0.25">
      <c r="A77" s="38" t="s">
        <v>169</v>
      </c>
      <c r="B77" s="38" t="s">
        <v>170</v>
      </c>
      <c r="C77" s="38" t="s">
        <v>67</v>
      </c>
    </row>
    <row r="78" spans="1:3" x14ac:dyDescent="0.25">
      <c r="A78" s="38" t="s">
        <v>184</v>
      </c>
      <c r="B78" s="38" t="s">
        <v>132</v>
      </c>
    </row>
    <row r="79" spans="1:3" x14ac:dyDescent="0.25">
      <c r="A79" s="38" t="s">
        <v>160</v>
      </c>
      <c r="B79" s="38" t="s">
        <v>161</v>
      </c>
      <c r="C79" s="38" t="s">
        <v>67</v>
      </c>
    </row>
    <row r="80" spans="1:3" x14ac:dyDescent="0.25">
      <c r="A80" s="38" t="s">
        <v>159</v>
      </c>
      <c r="B80" s="38">
        <v>2514</v>
      </c>
      <c r="C80" s="38" t="s">
        <v>67</v>
      </c>
    </row>
    <row r="81" spans="1:3" x14ac:dyDescent="0.25">
      <c r="A81" s="38" t="s">
        <v>185</v>
      </c>
    </row>
    <row r="82" spans="1:3" x14ac:dyDescent="0.25">
      <c r="A82" s="38" t="s">
        <v>56</v>
      </c>
      <c r="B82" s="38" t="s">
        <v>43</v>
      </c>
    </row>
    <row r="83" spans="1:3" x14ac:dyDescent="0.25">
      <c r="A83" s="38" t="s">
        <v>38</v>
      </c>
      <c r="B83" s="38" t="s">
        <v>39</v>
      </c>
    </row>
    <row r="84" spans="1:3" x14ac:dyDescent="0.25">
      <c r="A84" s="38" t="s">
        <v>64</v>
      </c>
      <c r="B84" s="38" t="s">
        <v>43</v>
      </c>
    </row>
    <row r="85" spans="1:3" x14ac:dyDescent="0.25">
      <c r="A85" s="38" t="s">
        <v>49</v>
      </c>
      <c r="B85" s="38" t="s">
        <v>50</v>
      </c>
    </row>
    <row r="86" spans="1:3" x14ac:dyDescent="0.25">
      <c r="A86" s="38" t="s">
        <v>68</v>
      </c>
      <c r="B86" s="38" t="s">
        <v>69</v>
      </c>
      <c r="C86" s="38" t="s">
        <v>67</v>
      </c>
    </row>
    <row r="87" spans="1:3" x14ac:dyDescent="0.25">
      <c r="A87" s="38" t="s">
        <v>73</v>
      </c>
    </row>
    <row r="88" spans="1:3" x14ac:dyDescent="0.25">
      <c r="A88" s="38" t="s">
        <v>72</v>
      </c>
      <c r="B88" s="38">
        <v>5019127</v>
      </c>
    </row>
    <row r="89" spans="1:3" x14ac:dyDescent="0.25">
      <c r="A89" s="38" t="s">
        <v>174</v>
      </c>
      <c r="C89" s="38" t="s">
        <v>67</v>
      </c>
    </row>
    <row r="90" spans="1:3" x14ac:dyDescent="0.25">
      <c r="A90" s="38" t="s">
        <v>65</v>
      </c>
      <c r="B90" s="38" t="s">
        <v>66</v>
      </c>
      <c r="C90" s="38" t="s">
        <v>67</v>
      </c>
    </row>
    <row r="91" spans="1:3" x14ac:dyDescent="0.25">
      <c r="A91" s="38" t="s">
        <v>70</v>
      </c>
      <c r="B91" s="38" t="s">
        <v>71</v>
      </c>
    </row>
    <row r="92" spans="1:3" x14ac:dyDescent="0.25">
      <c r="A92" s="38" t="s">
        <v>51</v>
      </c>
      <c r="B92" s="38" t="s">
        <v>52</v>
      </c>
    </row>
    <row r="93" spans="1:3" x14ac:dyDescent="0.25">
      <c r="A93" s="38" t="s">
        <v>175</v>
      </c>
      <c r="B93" s="38" t="s">
        <v>176</v>
      </c>
      <c r="C93" s="38" t="s">
        <v>67</v>
      </c>
    </row>
  </sheetData>
  <sortState ref="A1:C93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/>
  </sheetViews>
  <sheetFormatPr baseColWidth="10" defaultRowHeight="15" x14ac:dyDescent="0.25"/>
  <cols>
    <col min="1" max="1" width="29.7109375" customWidth="1"/>
    <col min="2" max="2" width="8.28515625" customWidth="1"/>
    <col min="3" max="3" width="10.28515625" bestFit="1" customWidth="1"/>
    <col min="4" max="4" width="10.140625" bestFit="1" customWidth="1"/>
    <col min="5" max="5" width="10.28515625" bestFit="1" customWidth="1"/>
    <col min="6" max="6" width="12.140625" bestFit="1" customWidth="1"/>
    <col min="7" max="7" width="11.5703125" customWidth="1"/>
    <col min="8" max="8" width="21" customWidth="1"/>
    <col min="9" max="9" width="20.140625" customWidth="1"/>
  </cols>
  <sheetData>
    <row r="1" spans="1:12" x14ac:dyDescent="0.25">
      <c r="A1" s="17" t="s">
        <v>195</v>
      </c>
    </row>
    <row r="3" spans="1:12" x14ac:dyDescent="0.25">
      <c r="A3" t="s">
        <v>19</v>
      </c>
      <c r="B3" t="e">
        <f ca="1">[1]!DataGetValue("Klienten_Vorname")</f>
        <v>#NAME?</v>
      </c>
      <c r="C3" t="e">
        <f ca="1">[1]!DataGetValue("Klienten_Name")</f>
        <v>#NAME?</v>
      </c>
    </row>
    <row r="4" spans="1:12" x14ac:dyDescent="0.25">
      <c r="A4" t="s">
        <v>21</v>
      </c>
    </row>
    <row r="5" spans="1:12" x14ac:dyDescent="0.25">
      <c r="A5" t="s">
        <v>20</v>
      </c>
      <c r="B5" s="22" t="s">
        <v>186</v>
      </c>
      <c r="C5" s="22"/>
      <c r="D5" s="22"/>
      <c r="E5" s="22"/>
    </row>
    <row r="6" spans="1:12" x14ac:dyDescent="0.25">
      <c r="A6" t="s">
        <v>25</v>
      </c>
      <c r="B6" s="22" t="s">
        <v>22</v>
      </c>
      <c r="C6" s="22"/>
      <c r="D6" s="22"/>
      <c r="E6" t="s">
        <v>23</v>
      </c>
    </row>
    <row r="7" spans="1:12" x14ac:dyDescent="0.25">
      <c r="A7" s="37" t="s">
        <v>26</v>
      </c>
      <c r="B7" s="36" t="s">
        <v>27</v>
      </c>
      <c r="C7" s="36"/>
      <c r="D7" s="37"/>
      <c r="E7" s="37" t="s">
        <v>28</v>
      </c>
      <c r="F7" s="36"/>
    </row>
    <row r="8" spans="1:12" x14ac:dyDescent="0.25">
      <c r="A8" s="37"/>
      <c r="B8" s="36"/>
      <c r="C8" s="36"/>
      <c r="D8" s="37"/>
      <c r="E8" s="37"/>
      <c r="F8" s="36"/>
    </row>
    <row r="9" spans="1:12" x14ac:dyDescent="0.25">
      <c r="A9" s="37"/>
      <c r="B9" s="36"/>
      <c r="C9" s="36"/>
      <c r="D9" s="37"/>
      <c r="E9" s="37"/>
      <c r="F9" s="36"/>
    </row>
    <row r="10" spans="1:12" x14ac:dyDescent="0.25">
      <c r="A10" s="37"/>
      <c r="B10" s="36"/>
      <c r="C10" s="36"/>
      <c r="D10" s="37"/>
      <c r="E10" s="37"/>
      <c r="F10" s="36"/>
    </row>
    <row r="12" spans="1:12" x14ac:dyDescent="0.25">
      <c r="A12" s="17" t="s">
        <v>17</v>
      </c>
      <c r="C12" s="18"/>
      <c r="D12" s="18"/>
      <c r="E12" s="18"/>
    </row>
    <row r="13" spans="1:12" x14ac:dyDescent="0.25">
      <c r="A13" s="23"/>
      <c r="B13" s="23"/>
      <c r="C13" s="23"/>
      <c r="D13" s="23"/>
      <c r="E13" s="23"/>
      <c r="F13" s="23"/>
      <c r="G13" s="23"/>
      <c r="I13" s="26"/>
    </row>
    <row r="14" spans="1:12" x14ac:dyDescent="0.25">
      <c r="A14" s="46" t="s">
        <v>9</v>
      </c>
      <c r="B14" s="51" t="s">
        <v>24</v>
      </c>
      <c r="C14" s="48" t="s">
        <v>11</v>
      </c>
      <c r="D14" s="50"/>
      <c r="E14" s="48" t="s">
        <v>12</v>
      </c>
      <c r="F14" s="49"/>
      <c r="G14" s="49"/>
      <c r="H14" s="43" t="s">
        <v>10</v>
      </c>
      <c r="I14" s="44"/>
    </row>
    <row r="15" spans="1:12" ht="45" customHeight="1" x14ac:dyDescent="0.25">
      <c r="A15" s="47"/>
      <c r="B15" s="52"/>
      <c r="C15" s="5" t="s">
        <v>13</v>
      </c>
      <c r="D15" s="6" t="s">
        <v>32</v>
      </c>
      <c r="E15" s="5" t="s">
        <v>8</v>
      </c>
      <c r="F15" s="7" t="s">
        <v>192</v>
      </c>
      <c r="G15" s="24" t="s">
        <v>193</v>
      </c>
      <c r="H15" s="28" t="s">
        <v>187</v>
      </c>
      <c r="I15" s="27" t="s">
        <v>188</v>
      </c>
      <c r="K15" t="s">
        <v>31</v>
      </c>
    </row>
    <row r="16" spans="1:12" x14ac:dyDescent="0.25">
      <c r="A16" s="1"/>
      <c r="B16" s="2"/>
      <c r="C16" s="3"/>
      <c r="D16" s="4"/>
      <c r="E16" s="8" t="str">
        <f t="shared" ref="E16:E29" si="0">IFERROR(IF(AND(C16="",D16=""),"",IF(TEXT(D16+1,"TM")="13",IF(MOD(YEAR(D16),4)=0,(2+DAYS360(C16,D16,TRUE))*(KdU/30),(3+DAYS360(C16,D16,TRUE))*(KdU/30)),(1+DAYS360(C16,D16,TRUE))*(KdU/30))),"")</f>
        <v/>
      </c>
      <c r="F16" s="19" t="str">
        <f t="shared" ref="F16:F29" si="1">IFERROR(IF(AND(C16="",D16=""),"",IF(TEXT(D16+1,"TM")="13",IF(MOD(YEAR(D16),4)=0,(DAYS360(C16,D16,TRUE)+2)*(VLOOKUP(B16,RBS,2,FALSE)/30),(DAYS360(C16,D16,TRUE)+3)*(VLOOKUP(B16,RBS,2,FALSE)/30)),(DAYS360(C16,D16,TRUE)+1)*(VLOOKUP(B16,RBS,2,FALSE)/30))),"")</f>
        <v/>
      </c>
      <c r="G16" s="20" t="str">
        <f t="shared" ref="G16:G29" si="2">IFERROR(IF(AND(C16="",D16=""),"",IF(TEXT(D16+1,"TM")="13",IF(MOD(YEAR(D16),4)=0,(DAYS360(C16,D16,TRUE)+2)*(VLOOKUP(B16,RBS,3,FALSE)/30),(DAYS360(C16,D16,TRUE)+3)*(VLOOKUP(B16,RBS,3,FALSE)/30)),(DAYS360(C16,D16,TRUE)+1)*(VLOOKUP(B16,RBS,3,FALSE)/30))),"")</f>
        <v/>
      </c>
      <c r="H16" s="35">
        <f>SUM(F16:G16)</f>
        <v>0</v>
      </c>
      <c r="I16" s="25">
        <f>SUM(E16:G16)</f>
        <v>0</v>
      </c>
      <c r="K16" s="41" t="s">
        <v>194</v>
      </c>
      <c r="L16" s="42"/>
    </row>
    <row r="17" spans="1:12" x14ac:dyDescent="0.25">
      <c r="A17" s="1"/>
      <c r="B17" s="2"/>
      <c r="C17" s="3"/>
      <c r="D17" s="4"/>
      <c r="E17" s="8" t="str">
        <f t="shared" si="0"/>
        <v/>
      </c>
      <c r="F17" s="19" t="str">
        <f t="shared" si="1"/>
        <v/>
      </c>
      <c r="G17" s="20" t="str">
        <f t="shared" si="2"/>
        <v/>
      </c>
      <c r="H17" s="35">
        <f t="shared" ref="H17:H29" si="3">SUM(F17:G17)</f>
        <v>0</v>
      </c>
      <c r="I17" s="11">
        <f t="shared" ref="I17:I29" si="4">SUM(E17:G17)</f>
        <v>0</v>
      </c>
      <c r="L17" s="29"/>
    </row>
    <row r="18" spans="1:12" x14ac:dyDescent="0.25">
      <c r="A18" s="1"/>
      <c r="B18" s="2"/>
      <c r="C18" s="3"/>
      <c r="D18" s="4"/>
      <c r="E18" s="8" t="str">
        <f t="shared" si="0"/>
        <v/>
      </c>
      <c r="F18" s="9" t="str">
        <f t="shared" si="1"/>
        <v/>
      </c>
      <c r="G18" s="20" t="str">
        <f t="shared" si="2"/>
        <v/>
      </c>
      <c r="H18" s="8">
        <f t="shared" si="3"/>
        <v>0</v>
      </c>
      <c r="I18" s="11">
        <f t="shared" si="4"/>
        <v>0</v>
      </c>
      <c r="K18" s="16"/>
    </row>
    <row r="19" spans="1:12" x14ac:dyDescent="0.25">
      <c r="A19" s="1"/>
      <c r="B19" s="2"/>
      <c r="C19" s="3"/>
      <c r="D19" s="4"/>
      <c r="E19" s="8" t="str">
        <f t="shared" si="0"/>
        <v/>
      </c>
      <c r="F19" s="9" t="str">
        <f t="shared" si="1"/>
        <v/>
      </c>
      <c r="G19" s="20" t="str">
        <f t="shared" si="2"/>
        <v/>
      </c>
      <c r="H19" s="8">
        <f t="shared" si="3"/>
        <v>0</v>
      </c>
      <c r="I19" s="11">
        <f t="shared" si="4"/>
        <v>0</v>
      </c>
      <c r="L19" s="16"/>
    </row>
    <row r="20" spans="1:12" x14ac:dyDescent="0.25">
      <c r="A20" s="1"/>
      <c r="B20" s="2"/>
      <c r="C20" s="3"/>
      <c r="D20" s="4"/>
      <c r="E20" s="8" t="str">
        <f t="shared" si="0"/>
        <v/>
      </c>
      <c r="F20" s="9" t="str">
        <f t="shared" si="1"/>
        <v/>
      </c>
      <c r="G20" s="20" t="str">
        <f t="shared" si="2"/>
        <v/>
      </c>
      <c r="H20" s="8">
        <f t="shared" si="3"/>
        <v>0</v>
      </c>
      <c r="I20" s="11">
        <f t="shared" si="4"/>
        <v>0</v>
      </c>
      <c r="J20" s="13"/>
      <c r="K20" s="13"/>
    </row>
    <row r="21" spans="1:12" x14ac:dyDescent="0.25">
      <c r="A21" s="1"/>
      <c r="B21" s="2"/>
      <c r="C21" s="3"/>
      <c r="D21" s="4"/>
      <c r="E21" s="8" t="str">
        <f t="shared" si="0"/>
        <v/>
      </c>
      <c r="F21" s="9" t="str">
        <f t="shared" si="1"/>
        <v/>
      </c>
      <c r="G21" s="20" t="str">
        <f t="shared" si="2"/>
        <v/>
      </c>
      <c r="H21" s="8">
        <f t="shared" si="3"/>
        <v>0</v>
      </c>
      <c r="I21" s="11">
        <f t="shared" si="4"/>
        <v>0</v>
      </c>
      <c r="L21" s="34"/>
    </row>
    <row r="22" spans="1:12" x14ac:dyDescent="0.25">
      <c r="A22" s="1"/>
      <c r="B22" s="2"/>
      <c r="C22" s="3"/>
      <c r="D22" s="4"/>
      <c r="E22" s="8" t="str">
        <f t="shared" si="0"/>
        <v/>
      </c>
      <c r="F22" s="9" t="str">
        <f t="shared" si="1"/>
        <v/>
      </c>
      <c r="G22" s="20" t="str">
        <f t="shared" si="2"/>
        <v/>
      </c>
      <c r="H22" s="8">
        <f t="shared" si="3"/>
        <v>0</v>
      </c>
      <c r="I22" s="11">
        <f t="shared" si="4"/>
        <v>0</v>
      </c>
    </row>
    <row r="23" spans="1:12" x14ac:dyDescent="0.25">
      <c r="A23" s="1"/>
      <c r="B23" s="2"/>
      <c r="C23" s="3"/>
      <c r="D23" s="4"/>
      <c r="E23" s="8" t="str">
        <f t="shared" si="0"/>
        <v/>
      </c>
      <c r="F23" s="9" t="str">
        <f t="shared" si="1"/>
        <v/>
      </c>
      <c r="G23" s="20" t="str">
        <f t="shared" si="2"/>
        <v/>
      </c>
      <c r="H23" s="8">
        <f t="shared" si="3"/>
        <v>0</v>
      </c>
      <c r="I23" s="11">
        <f t="shared" si="4"/>
        <v>0</v>
      </c>
    </row>
    <row r="24" spans="1:12" x14ac:dyDescent="0.25">
      <c r="A24" s="1"/>
      <c r="B24" s="2"/>
      <c r="C24" s="3"/>
      <c r="D24" s="4"/>
      <c r="E24" s="8" t="str">
        <f t="shared" si="0"/>
        <v/>
      </c>
      <c r="F24" s="9" t="str">
        <f t="shared" si="1"/>
        <v/>
      </c>
      <c r="G24" s="20" t="str">
        <f t="shared" si="2"/>
        <v/>
      </c>
      <c r="H24" s="8">
        <f t="shared" si="3"/>
        <v>0</v>
      </c>
      <c r="I24" s="11">
        <f t="shared" si="4"/>
        <v>0</v>
      </c>
    </row>
    <row r="25" spans="1:12" x14ac:dyDescent="0.25">
      <c r="A25" s="1"/>
      <c r="B25" s="2"/>
      <c r="C25" s="3"/>
      <c r="D25" s="4"/>
      <c r="E25" s="8" t="str">
        <f t="shared" si="0"/>
        <v/>
      </c>
      <c r="F25" s="9" t="str">
        <f t="shared" si="1"/>
        <v/>
      </c>
      <c r="G25" s="20" t="str">
        <f t="shared" si="2"/>
        <v/>
      </c>
      <c r="H25" s="8">
        <f t="shared" si="3"/>
        <v>0</v>
      </c>
      <c r="I25" s="11">
        <f t="shared" si="4"/>
        <v>0</v>
      </c>
    </row>
    <row r="26" spans="1:12" x14ac:dyDescent="0.25">
      <c r="A26" s="1"/>
      <c r="B26" s="2"/>
      <c r="C26" s="3"/>
      <c r="D26" s="4"/>
      <c r="E26" s="8" t="str">
        <f t="shared" si="0"/>
        <v/>
      </c>
      <c r="F26" s="9" t="str">
        <f t="shared" si="1"/>
        <v/>
      </c>
      <c r="G26" s="20" t="str">
        <f t="shared" si="2"/>
        <v/>
      </c>
      <c r="H26" s="8">
        <f t="shared" si="3"/>
        <v>0</v>
      </c>
      <c r="I26" s="11">
        <f t="shared" si="4"/>
        <v>0</v>
      </c>
    </row>
    <row r="27" spans="1:12" x14ac:dyDescent="0.25">
      <c r="A27" s="1"/>
      <c r="B27" s="2"/>
      <c r="C27" s="3"/>
      <c r="D27" s="4"/>
      <c r="E27" s="8" t="str">
        <f t="shared" si="0"/>
        <v/>
      </c>
      <c r="F27" s="9" t="str">
        <f t="shared" si="1"/>
        <v/>
      </c>
      <c r="G27" s="20" t="str">
        <f t="shared" si="2"/>
        <v/>
      </c>
      <c r="H27" s="8">
        <f t="shared" si="3"/>
        <v>0</v>
      </c>
      <c r="I27" s="11">
        <f t="shared" si="4"/>
        <v>0</v>
      </c>
    </row>
    <row r="28" spans="1:12" x14ac:dyDescent="0.25">
      <c r="A28" s="1"/>
      <c r="B28" s="2"/>
      <c r="C28" s="3"/>
      <c r="D28" s="4"/>
      <c r="E28" s="8" t="str">
        <f t="shared" si="0"/>
        <v/>
      </c>
      <c r="F28" s="9" t="str">
        <f t="shared" si="1"/>
        <v/>
      </c>
      <c r="G28" s="20" t="str">
        <f t="shared" si="2"/>
        <v/>
      </c>
      <c r="H28" s="8">
        <f t="shared" si="3"/>
        <v>0</v>
      </c>
      <c r="I28" s="11">
        <f t="shared" si="4"/>
        <v>0</v>
      </c>
    </row>
    <row r="29" spans="1:12" x14ac:dyDescent="0.25">
      <c r="A29" s="1"/>
      <c r="B29" s="2"/>
      <c r="C29" s="3"/>
      <c r="D29" s="4"/>
      <c r="E29" s="8" t="str">
        <f t="shared" si="0"/>
        <v/>
      </c>
      <c r="F29" s="9" t="str">
        <f t="shared" si="1"/>
        <v/>
      </c>
      <c r="G29" s="20" t="str">
        <f t="shared" si="2"/>
        <v/>
      </c>
      <c r="H29" s="8">
        <f t="shared" si="3"/>
        <v>0</v>
      </c>
      <c r="I29" s="11">
        <f t="shared" si="4"/>
        <v>0</v>
      </c>
    </row>
    <row r="30" spans="1:12" x14ac:dyDescent="0.25">
      <c r="A30" s="17" t="s">
        <v>16</v>
      </c>
      <c r="E30" s="12">
        <f>SUM(E16:E29)</f>
        <v>0</v>
      </c>
      <c r="F30" s="21">
        <f>SUM(F16:F29)</f>
        <v>0</v>
      </c>
      <c r="G30" s="21">
        <f>SUM(G16:G29)</f>
        <v>0</v>
      </c>
      <c r="H30" s="21">
        <f>SUM(H16:H29)</f>
        <v>0</v>
      </c>
      <c r="I30" s="12">
        <f>SUM(I16:I29)</f>
        <v>0</v>
      </c>
    </row>
    <row r="32" spans="1:12" x14ac:dyDescent="0.25">
      <c r="A32" s="17" t="s">
        <v>18</v>
      </c>
    </row>
    <row r="33" spans="1:14" x14ac:dyDescent="0.25">
      <c r="A33" s="23"/>
      <c r="B33" s="23"/>
      <c r="C33" s="23"/>
      <c r="D33" s="23"/>
      <c r="E33" s="23"/>
      <c r="F33" s="23"/>
      <c r="G33" s="23"/>
      <c r="H33" s="30"/>
      <c r="I33" s="33"/>
    </row>
    <row r="34" spans="1:14" x14ac:dyDescent="0.25">
      <c r="A34" s="46" t="s">
        <v>9</v>
      </c>
      <c r="B34" s="51" t="s">
        <v>15</v>
      </c>
      <c r="C34" s="48" t="s">
        <v>11</v>
      </c>
      <c r="D34" s="50"/>
      <c r="E34" s="48" t="s">
        <v>12</v>
      </c>
      <c r="F34" s="49"/>
      <c r="G34" s="50"/>
      <c r="H34" s="45" t="s">
        <v>10</v>
      </c>
      <c r="I34" s="44"/>
    </row>
    <row r="35" spans="1:14" ht="45" x14ac:dyDescent="0.25">
      <c r="A35" s="47"/>
      <c r="B35" s="52"/>
      <c r="C35" s="15" t="s">
        <v>29</v>
      </c>
      <c r="D35" s="6" t="s">
        <v>14</v>
      </c>
      <c r="E35" s="15" t="s">
        <v>8</v>
      </c>
      <c r="F35" s="14" t="s">
        <v>192</v>
      </c>
      <c r="G35" s="6" t="s">
        <v>193</v>
      </c>
      <c r="H35" s="31" t="s">
        <v>190</v>
      </c>
      <c r="I35" s="32" t="s">
        <v>191</v>
      </c>
      <c r="J35" s="26"/>
      <c r="K35" s="26" t="s">
        <v>30</v>
      </c>
      <c r="N35" t="s">
        <v>33</v>
      </c>
    </row>
    <row r="36" spans="1:14" x14ac:dyDescent="0.25">
      <c r="A36" s="1"/>
      <c r="B36" s="2"/>
      <c r="C36" s="3"/>
      <c r="D36" s="4"/>
      <c r="E36" s="8" t="str">
        <f t="shared" ref="E36:E49" si="5">IFERROR(IF(AND(C36="",D36=""),"",IF(TEXT(D36+1,"TM")="13",IF(MOD(YEAR(D36),4)=0,(2+DAYS360(C36,D36,TRUE))*(KdU/30),(3+DAYS360(C36,D36,TRUE))*(KdU/30)),(1+DAYS360(C36,D36,TRUE))*(KdU/30))),"")</f>
        <v/>
      </c>
      <c r="F36" s="19" t="str">
        <f t="shared" ref="F36:F49" si="6">IFERROR(IF(AND(C36="",D36=""),"",IF(TEXT(D36+1,"TM")="13",IF(MOD(YEAR(D36),4)=0,(DAYS360(C36,D36,TRUE)+2)*(VLOOKUP(B36,RBS,2,FALSE)/30),(DAYS360(C36,D36,TRUE)+3)*(VLOOKUP(B36,RBS,2,FALSE)/30)),(DAYS360(C36,D36,TRUE)+1)*(VLOOKUP(B36,RBS,2,FALSE)/30))),"")</f>
        <v/>
      </c>
      <c r="G36" s="20" t="str">
        <f t="shared" ref="G36:G49" si="7">IFERROR(IF(AND(C36="",D36=""),"",IF(TEXT(D36+1,"TM")="13",IF(MOD(YEAR(D36),4)=0,(DAYS360(C36,D36,TRUE)+2)*(VLOOKUP(B36,RBS,3,FALSE)/30),(DAYS360(C36,D36,TRUE)+3)*(VLOOKUP(B36,RBS,3,FALSE)/30)),(DAYS360(C36,D36,TRUE)+1)*(VLOOKUP(B36,RBS,3,FALSE)/30))),"")</f>
        <v/>
      </c>
      <c r="H36" s="11">
        <f>SUM(F36:G36)</f>
        <v>0</v>
      </c>
      <c r="I36" s="9">
        <f>SUM(E36:G36)</f>
        <v>0</v>
      </c>
      <c r="K36" s="42" t="s">
        <v>194</v>
      </c>
    </row>
    <row r="37" spans="1:14" x14ac:dyDescent="0.25">
      <c r="A37" s="1"/>
      <c r="B37" s="2"/>
      <c r="C37" s="3"/>
      <c r="D37" s="4"/>
      <c r="E37" s="8" t="str">
        <f t="shared" si="5"/>
        <v/>
      </c>
      <c r="F37" s="19" t="str">
        <f t="shared" si="6"/>
        <v/>
      </c>
      <c r="G37" s="20" t="str">
        <f t="shared" si="7"/>
        <v/>
      </c>
      <c r="H37" s="11">
        <f t="shared" ref="H37:H49" si="8">SUM(F37:G37)</f>
        <v>0</v>
      </c>
      <c r="I37" s="9">
        <f t="shared" ref="I37:I49" si="9">SUM(E37:G37)</f>
        <v>0</v>
      </c>
      <c r="K37" s="40" t="s">
        <v>189</v>
      </c>
    </row>
    <row r="38" spans="1:14" x14ac:dyDescent="0.25">
      <c r="A38" s="1"/>
      <c r="B38" s="2"/>
      <c r="C38" s="3"/>
      <c r="D38" s="4"/>
      <c r="E38" s="8" t="str">
        <f t="shared" si="5"/>
        <v/>
      </c>
      <c r="F38" s="9" t="str">
        <f t="shared" si="6"/>
        <v/>
      </c>
      <c r="G38" s="10" t="str">
        <f t="shared" si="7"/>
        <v/>
      </c>
      <c r="H38" s="11">
        <f t="shared" si="8"/>
        <v>0</v>
      </c>
      <c r="I38" s="9">
        <f t="shared" si="9"/>
        <v>0</v>
      </c>
    </row>
    <row r="39" spans="1:14" x14ac:dyDescent="0.25">
      <c r="A39" s="1"/>
      <c r="B39" s="2"/>
      <c r="C39" s="3"/>
      <c r="D39" s="4"/>
      <c r="E39" s="8" t="str">
        <f t="shared" si="5"/>
        <v/>
      </c>
      <c r="F39" s="9" t="str">
        <f t="shared" si="6"/>
        <v/>
      </c>
      <c r="G39" s="10" t="str">
        <f t="shared" si="7"/>
        <v/>
      </c>
      <c r="H39" s="11">
        <f t="shared" si="8"/>
        <v>0</v>
      </c>
      <c r="I39" s="9">
        <f t="shared" si="9"/>
        <v>0</v>
      </c>
    </row>
    <row r="40" spans="1:14" x14ac:dyDescent="0.25">
      <c r="A40" s="1"/>
      <c r="B40" s="2"/>
      <c r="C40" s="3"/>
      <c r="D40" s="4"/>
      <c r="E40" s="8" t="str">
        <f t="shared" si="5"/>
        <v/>
      </c>
      <c r="F40" s="9" t="str">
        <f t="shared" si="6"/>
        <v/>
      </c>
      <c r="G40" s="10" t="str">
        <f t="shared" si="7"/>
        <v/>
      </c>
      <c r="H40" s="11">
        <f t="shared" si="8"/>
        <v>0</v>
      </c>
      <c r="I40" s="9">
        <f t="shared" si="9"/>
        <v>0</v>
      </c>
    </row>
    <row r="41" spans="1:14" x14ac:dyDescent="0.25">
      <c r="A41" s="1"/>
      <c r="B41" s="2"/>
      <c r="C41" s="3"/>
      <c r="D41" s="4"/>
      <c r="E41" s="8" t="str">
        <f t="shared" si="5"/>
        <v/>
      </c>
      <c r="F41" s="9" t="str">
        <f t="shared" si="6"/>
        <v/>
      </c>
      <c r="G41" s="10" t="str">
        <f t="shared" si="7"/>
        <v/>
      </c>
      <c r="H41" s="11">
        <f t="shared" si="8"/>
        <v>0</v>
      </c>
      <c r="I41" s="9">
        <f t="shared" si="9"/>
        <v>0</v>
      </c>
    </row>
    <row r="42" spans="1:14" x14ac:dyDescent="0.25">
      <c r="A42" s="1"/>
      <c r="B42" s="2"/>
      <c r="C42" s="3"/>
      <c r="D42" s="4"/>
      <c r="E42" s="8" t="str">
        <f t="shared" si="5"/>
        <v/>
      </c>
      <c r="F42" s="9" t="str">
        <f t="shared" si="6"/>
        <v/>
      </c>
      <c r="G42" s="10" t="str">
        <f t="shared" si="7"/>
        <v/>
      </c>
      <c r="H42" s="11">
        <f t="shared" si="8"/>
        <v>0</v>
      </c>
      <c r="I42" s="9">
        <f t="shared" si="9"/>
        <v>0</v>
      </c>
    </row>
    <row r="43" spans="1:14" x14ac:dyDescent="0.25">
      <c r="A43" s="1"/>
      <c r="B43" s="2"/>
      <c r="C43" s="3"/>
      <c r="D43" s="4"/>
      <c r="E43" s="8" t="str">
        <f t="shared" si="5"/>
        <v/>
      </c>
      <c r="F43" s="9" t="str">
        <f t="shared" si="6"/>
        <v/>
      </c>
      <c r="G43" s="10" t="str">
        <f t="shared" si="7"/>
        <v/>
      </c>
      <c r="H43" s="11">
        <f t="shared" si="8"/>
        <v>0</v>
      </c>
      <c r="I43" s="9">
        <f t="shared" si="9"/>
        <v>0</v>
      </c>
    </row>
    <row r="44" spans="1:14" x14ac:dyDescent="0.25">
      <c r="A44" s="1"/>
      <c r="B44" s="2"/>
      <c r="C44" s="3"/>
      <c r="D44" s="4"/>
      <c r="E44" s="8" t="str">
        <f t="shared" si="5"/>
        <v/>
      </c>
      <c r="F44" s="9" t="str">
        <f t="shared" si="6"/>
        <v/>
      </c>
      <c r="G44" s="10" t="str">
        <f t="shared" si="7"/>
        <v/>
      </c>
      <c r="H44" s="11">
        <f t="shared" si="8"/>
        <v>0</v>
      </c>
      <c r="I44" s="9">
        <f t="shared" si="9"/>
        <v>0</v>
      </c>
    </row>
    <row r="45" spans="1:14" x14ac:dyDescent="0.25">
      <c r="A45" s="1"/>
      <c r="B45" s="2"/>
      <c r="C45" s="3"/>
      <c r="D45" s="4"/>
      <c r="E45" s="8" t="str">
        <f t="shared" si="5"/>
        <v/>
      </c>
      <c r="F45" s="9" t="str">
        <f t="shared" si="6"/>
        <v/>
      </c>
      <c r="G45" s="10" t="str">
        <f t="shared" si="7"/>
        <v/>
      </c>
      <c r="H45" s="11">
        <f t="shared" si="8"/>
        <v>0</v>
      </c>
      <c r="I45" s="9">
        <f t="shared" si="9"/>
        <v>0</v>
      </c>
    </row>
    <row r="46" spans="1:14" x14ac:dyDescent="0.25">
      <c r="A46" s="1"/>
      <c r="B46" s="2"/>
      <c r="C46" s="3"/>
      <c r="D46" s="4"/>
      <c r="E46" s="8" t="str">
        <f t="shared" si="5"/>
        <v/>
      </c>
      <c r="F46" s="9" t="str">
        <f t="shared" si="6"/>
        <v/>
      </c>
      <c r="G46" s="10" t="str">
        <f t="shared" si="7"/>
        <v/>
      </c>
      <c r="H46" s="11">
        <f t="shared" si="8"/>
        <v>0</v>
      </c>
      <c r="I46" s="9">
        <f t="shared" si="9"/>
        <v>0</v>
      </c>
    </row>
    <row r="47" spans="1:14" x14ac:dyDescent="0.25">
      <c r="A47" s="1"/>
      <c r="B47" s="2"/>
      <c r="C47" s="3"/>
      <c r="D47" s="4"/>
      <c r="E47" s="8" t="str">
        <f t="shared" si="5"/>
        <v/>
      </c>
      <c r="F47" s="9" t="str">
        <f t="shared" si="6"/>
        <v/>
      </c>
      <c r="G47" s="10" t="str">
        <f t="shared" si="7"/>
        <v/>
      </c>
      <c r="H47" s="11">
        <f t="shared" si="8"/>
        <v>0</v>
      </c>
      <c r="I47" s="9">
        <f t="shared" si="9"/>
        <v>0</v>
      </c>
    </row>
    <row r="48" spans="1:14" x14ac:dyDescent="0.25">
      <c r="A48" s="1"/>
      <c r="B48" s="2"/>
      <c r="C48" s="3"/>
      <c r="D48" s="4"/>
      <c r="E48" s="8" t="str">
        <f t="shared" si="5"/>
        <v/>
      </c>
      <c r="F48" s="9" t="str">
        <f t="shared" si="6"/>
        <v/>
      </c>
      <c r="G48" s="10" t="str">
        <f t="shared" si="7"/>
        <v/>
      </c>
      <c r="H48" s="11">
        <f t="shared" si="8"/>
        <v>0</v>
      </c>
      <c r="I48" s="9">
        <f t="shared" si="9"/>
        <v>0</v>
      </c>
    </row>
    <row r="49" spans="1:9" x14ac:dyDescent="0.25">
      <c r="A49" s="1"/>
      <c r="B49" s="2"/>
      <c r="C49" s="3"/>
      <c r="D49" s="4"/>
      <c r="E49" s="8" t="str">
        <f t="shared" si="5"/>
        <v/>
      </c>
      <c r="F49" s="9" t="str">
        <f t="shared" si="6"/>
        <v/>
      </c>
      <c r="G49" s="10" t="str">
        <f t="shared" si="7"/>
        <v/>
      </c>
      <c r="H49" s="11">
        <f t="shared" si="8"/>
        <v>0</v>
      </c>
      <c r="I49" s="9">
        <f t="shared" si="9"/>
        <v>0</v>
      </c>
    </row>
    <row r="50" spans="1:9" x14ac:dyDescent="0.25">
      <c r="A50" s="17" t="s">
        <v>16</v>
      </c>
      <c r="E50" s="12">
        <f>SUM(E36:E49)</f>
        <v>0</v>
      </c>
      <c r="F50" s="21">
        <f>SUM(F36:F49)</f>
        <v>0</v>
      </c>
      <c r="G50" s="21">
        <f>SUM(G36:G49)</f>
        <v>0</v>
      </c>
      <c r="H50" s="21">
        <f>SUM(H36:H49)</f>
        <v>0</v>
      </c>
      <c r="I50" s="12">
        <f>SUM(I36:I49)</f>
        <v>0</v>
      </c>
    </row>
  </sheetData>
  <mergeCells count="10">
    <mergeCell ref="H14:I14"/>
    <mergeCell ref="H34:I34"/>
    <mergeCell ref="A14:A15"/>
    <mergeCell ref="E14:G14"/>
    <mergeCell ref="C14:D14"/>
    <mergeCell ref="B14:B15"/>
    <mergeCell ref="A34:A35"/>
    <mergeCell ref="B34:B35"/>
    <mergeCell ref="C34:D34"/>
    <mergeCell ref="E34:G34"/>
  </mergeCells>
  <dataValidations count="2">
    <dataValidation type="list" allowBlank="1" showInputMessage="1" showErrorMessage="1" sqref="B16:B29 B36:B49" xr:uid="{00000000-0002-0000-0000-000000000000}">
      <formula1>Stufen</formula1>
    </dataValidation>
    <dataValidation type="list" allowBlank="1" showInputMessage="1" showErrorMessage="1" sqref="B5 C12" xr:uid="{00000000-0002-0000-0000-000001000000}">
      <formula1>"Germershausen 313200 - 3482610,Osterode 313200 - 3482620,Lenglern 313200 - 3482630"</formula1>
    </dataValidation>
  </dataValidation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0"/>
  <sheetViews>
    <sheetView workbookViewId="0">
      <selection activeCell="C8" sqref="C8"/>
    </sheetView>
  </sheetViews>
  <sheetFormatPr baseColWidth="10" defaultRowHeight="15" x14ac:dyDescent="0.25"/>
  <sheetData>
    <row r="2" spans="2:4" x14ac:dyDescent="0.25">
      <c r="C2" t="s">
        <v>6</v>
      </c>
      <c r="D2" t="s">
        <v>7</v>
      </c>
    </row>
    <row r="3" spans="2:4" x14ac:dyDescent="0.25">
      <c r="B3" t="s">
        <v>0</v>
      </c>
      <c r="C3">
        <v>151</v>
      </c>
      <c r="D3">
        <v>35</v>
      </c>
    </row>
    <row r="4" spans="2:4" x14ac:dyDescent="0.25">
      <c r="B4" t="s">
        <v>1</v>
      </c>
      <c r="C4">
        <v>135</v>
      </c>
      <c r="D4">
        <v>32</v>
      </c>
    </row>
    <row r="5" spans="2:4" x14ac:dyDescent="0.25">
      <c r="B5" t="s">
        <v>2</v>
      </c>
      <c r="C5">
        <v>121</v>
      </c>
      <c r="D5">
        <v>28</v>
      </c>
    </row>
    <row r="6" spans="2:4" x14ac:dyDescent="0.25">
      <c r="B6" t="s">
        <v>3</v>
      </c>
      <c r="C6">
        <v>160</v>
      </c>
      <c r="D6">
        <v>18</v>
      </c>
    </row>
    <row r="7" spans="2:4" x14ac:dyDescent="0.25">
      <c r="B7" t="s">
        <v>4</v>
      </c>
      <c r="C7">
        <v>118</v>
      </c>
      <c r="D7">
        <v>13</v>
      </c>
    </row>
    <row r="8" spans="2:4" x14ac:dyDescent="0.25">
      <c r="B8" t="s">
        <v>5</v>
      </c>
      <c r="C8">
        <v>90</v>
      </c>
      <c r="D8">
        <v>8</v>
      </c>
    </row>
    <row r="10" spans="2:4" x14ac:dyDescent="0.25">
      <c r="B10" t="s">
        <v>8</v>
      </c>
      <c r="C10">
        <v>396.98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prosozial</vt:lpstr>
      <vt:lpstr>Kostenaufstellung</vt:lpstr>
      <vt:lpstr>tblGrundwerte</vt:lpstr>
      <vt:lpstr>KdU</vt:lpstr>
      <vt:lpstr>RBS</vt:lpstr>
      <vt:lpstr>Stufen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Heddergott, Thomas</dc:creator>
  <cp:lastModifiedBy>Bruns, Heike</cp:lastModifiedBy>
  <cp:lastPrinted>2023-04-18T13:29:03Z</cp:lastPrinted>
  <dcterms:created xsi:type="dcterms:W3CDTF">2023-04-04T08:41:48Z</dcterms:created>
  <dcterms:modified xsi:type="dcterms:W3CDTF">2025-01-27T07:40:39Z</dcterms:modified>
</cp:coreProperties>
</file>